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bonniebrady/Documents/Allstate/Allstate FINAL MATERIALS/Allstate - Spanish/Spanish Module 2 Finals/"/>
    </mc:Choice>
  </mc:AlternateContent>
  <xr:revisionPtr revIDLastSave="0" documentId="13_ncr:1_{CAF741AC-7131-AB4A-AA5D-6E0017F3348D}" xr6:coauthVersionLast="47" xr6:coauthVersionMax="47" xr10:uidLastSave="{00000000-0000-0000-0000-000000000000}"/>
  <bookViews>
    <workbookView xWindow="0" yWindow="760" windowWidth="20740" windowHeight="11160" activeTab="2" xr2:uid="{00000000-000D-0000-FFFF-FFFF00000000}"/>
  </bookViews>
  <sheets>
    <sheet name="KS" sheetId="1" r:id="rId1"/>
    <sheet name="CA" sheetId="2" r:id="rId2"/>
    <sheet name="WV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3" l="1"/>
  <c r="C24" i="3"/>
  <c r="C4" i="1"/>
  <c r="C7" i="1" s="1"/>
  <c r="C4" i="2"/>
  <c r="C7" i="2" s="1"/>
  <c r="C19" i="2"/>
  <c r="C24" i="2" s="1"/>
  <c r="C25" i="2" l="1"/>
  <c r="C25" i="3"/>
  <c r="C19" i="1"/>
  <c r="C24" i="1" s="1"/>
  <c r="C25" i="1" s="1"/>
</calcChain>
</file>

<file path=xl/sharedStrings.xml><?xml version="1.0" encoding="utf-8"?>
<sst xmlns="http://schemas.openxmlformats.org/spreadsheetml/2006/main" count="130" uniqueCount="82">
  <si>
    <t>Income</t>
  </si>
  <si>
    <t>Paycheck</t>
  </si>
  <si>
    <t>Child Support</t>
  </si>
  <si>
    <t>Notes/Calculation</t>
  </si>
  <si>
    <t>Amount</t>
  </si>
  <si>
    <t>https://smartasset.com/taxes/paycheck-calculator</t>
  </si>
  <si>
    <t>Income Total</t>
  </si>
  <si>
    <t>Rent</t>
  </si>
  <si>
    <t>2 bedroom</t>
  </si>
  <si>
    <t xml:space="preserve">Health Insurance </t>
  </si>
  <si>
    <t>https://www.healthmarkets.com/content/health-insurance-cost-per-month</t>
  </si>
  <si>
    <t>Single plan; kids covered under CHIP</t>
  </si>
  <si>
    <t>Car Payment</t>
  </si>
  <si>
    <t>Car Insurance</t>
  </si>
  <si>
    <t>Debt Payment</t>
  </si>
  <si>
    <t>Old medical debt payment plan</t>
  </si>
  <si>
    <t>Savings</t>
  </si>
  <si>
    <t>Emergency Savings</t>
  </si>
  <si>
    <t>Utilities</t>
  </si>
  <si>
    <t>Electric &amp; gas</t>
  </si>
  <si>
    <t>Auto</t>
  </si>
  <si>
    <t>Fuel ($40/week gas)</t>
  </si>
  <si>
    <t>Home and eating out ($255/person/month)</t>
  </si>
  <si>
    <t>Clothing</t>
  </si>
  <si>
    <t>Food/Grocery Store</t>
  </si>
  <si>
    <t>Entertainment</t>
  </si>
  <si>
    <t>Internet</t>
  </si>
  <si>
    <t>Child Care</t>
  </si>
  <si>
    <t>Subsidized after-school care</t>
  </si>
  <si>
    <t>$25/week</t>
  </si>
  <si>
    <t>Church</t>
  </si>
  <si>
    <t>$5/week</t>
  </si>
  <si>
    <t>Expenses</t>
  </si>
  <si>
    <t>Expenses Total</t>
  </si>
  <si>
    <t>Item</t>
  </si>
  <si>
    <t>Housing Calculator</t>
  </si>
  <si>
    <t>https://reports.nlihc.org/oor</t>
  </si>
  <si>
    <t>Health Insurance</t>
  </si>
  <si>
    <t>Paycheck Calculator</t>
  </si>
  <si>
    <t>Remaining</t>
  </si>
  <si>
    <t>$13/hr (x) 40/wk (-) withholding = $453/week</t>
  </si>
  <si>
    <t>$7.25/hr (x) 40/wk (-) withholding = $265/wk</t>
  </si>
  <si>
    <t>Topeka, Kansas - Single Parent of 2 (school age)</t>
  </si>
  <si>
    <t>Sacramento, California - Single Parent of 2 (1 infant, 1 school age)</t>
  </si>
  <si>
    <t>Full-time infant care; after-school care is subsidized</t>
  </si>
  <si>
    <t>Red = fixed income</t>
  </si>
  <si>
    <t>Green = needs research; links above can be used</t>
  </si>
  <si>
    <t>Yellow = can be altered based on what you discover or knowledge you have</t>
  </si>
  <si>
    <t>Madre soltera de 2 (1 bebé, 1 niño pequeño)</t>
  </si>
  <si>
    <t>Artículo</t>
  </si>
  <si>
    <t>la cantidad</t>
  </si>
  <si>
    <t>Notas/Cálculo</t>
  </si>
  <si>
    <t>Cheque de Pago</t>
  </si>
  <si>
    <t>Manutención de los Hijos</t>
  </si>
  <si>
    <t>Ingresos Totales</t>
  </si>
  <si>
    <t>Gastos</t>
  </si>
  <si>
    <t>de dos habitaciones</t>
  </si>
  <si>
    <t>Alquiler</t>
  </si>
  <si>
    <t>Seguro de salud</t>
  </si>
  <si>
    <t>Pago del coche</t>
  </si>
  <si>
    <t>Plan único; niños cubiertos por CHIP</t>
  </si>
  <si>
    <t>Seguro de auto</t>
  </si>
  <si>
    <t>Pago de deuda</t>
  </si>
  <si>
    <t>Ahorros</t>
  </si>
  <si>
    <t>Ahorros de emergencia</t>
  </si>
  <si>
    <t>Utilidades</t>
  </si>
  <si>
    <t>Electricidad y Gas</t>
  </si>
  <si>
    <t>combustible (gasolina)</t>
  </si>
  <si>
    <t>Alimento/Tienda de comestibles</t>
  </si>
  <si>
    <t>Hogar y comer fuera (persona/mes)</t>
  </si>
  <si>
    <t>Ropa</t>
  </si>
  <si>
    <t>Cuidado de los niños</t>
  </si>
  <si>
    <t>Entretenimiento</t>
  </si>
  <si>
    <t>Otra</t>
  </si>
  <si>
    <t>Gastos Totales</t>
  </si>
  <si>
    <t>Calculadora de cheques de pago</t>
  </si>
  <si>
    <t>Calculadora de vivienda</t>
  </si>
  <si>
    <t>Roja = renta fija</t>
  </si>
  <si>
    <t>Verde = necesita investigación; se pueden usar los enlaces de arriba</t>
  </si>
  <si>
    <t>Amarillo = se puede modificar según lo que descubras o el conocimiento que tengas</t>
  </si>
  <si>
    <t>Balance Restante</t>
  </si>
  <si>
    <t>Por ejemplo, $12.50/hr (x) 40/semana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</si>
</sst>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02124"/>
      <name val="Inherit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3" fillId="0" borderId="0" xfId="2"/>
    <xf numFmtId="0" fontId="0" fillId="0" borderId="1" xfId="0" applyBorder="1"/>
    <xf numFmtId="164" fontId="0" fillId="3" borderId="1" xfId="1" applyNumberFormat="1" applyFont="1" applyFill="1" applyBorder="1"/>
    <xf numFmtId="164" fontId="0" fillId="6" borderId="1" xfId="1" applyNumberFormat="1" applyFont="1" applyFill="1" applyBorder="1"/>
    <xf numFmtId="0" fontId="0" fillId="7" borderId="1" xfId="0" applyFill="1" applyBorder="1"/>
    <xf numFmtId="164" fontId="0" fillId="7" borderId="1" xfId="1" applyNumberFormat="1" applyFont="1" applyFill="1" applyBorder="1"/>
    <xf numFmtId="164" fontId="0" fillId="8" borderId="1" xfId="1" applyNumberFormat="1" applyFont="1" applyFill="1" applyBorder="1"/>
    <xf numFmtId="164" fontId="0" fillId="9" borderId="1" xfId="1" applyNumberFormat="1" applyFont="1" applyFill="1" applyBorder="1"/>
    <xf numFmtId="164" fontId="0" fillId="10" borderId="1" xfId="1" applyNumberFormat="1" applyFont="1" applyFill="1" applyBorder="1"/>
    <xf numFmtId="164" fontId="0" fillId="11" borderId="1" xfId="1" applyNumberFormat="1" applyFont="1" applyFill="1" applyBorder="1"/>
    <xf numFmtId="0" fontId="0" fillId="0" borderId="0" xfId="0" applyAlignment="1">
      <alignment horizontal="center"/>
    </xf>
    <xf numFmtId="0" fontId="0" fillId="12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1" fillId="0" borderId="1" xfId="0" applyFont="1" applyBorder="1"/>
    <xf numFmtId="0" fontId="5" fillId="0" borderId="0" xfId="0" applyFont="1"/>
    <xf numFmtId="0" fontId="0" fillId="0" borderId="1" xfId="0" applyBorder="1" applyAlignment="1">
      <alignment wrapText="1"/>
    </xf>
    <xf numFmtId="0" fontId="0" fillId="10" borderId="1" xfId="0" applyFill="1" applyBorder="1" applyAlignment="1">
      <alignment wrapText="1"/>
    </xf>
    <xf numFmtId="0" fontId="0" fillId="5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rts.nlihc.org/oor" TargetMode="External"/><Relationship Id="rId2" Type="http://schemas.openxmlformats.org/officeDocument/2006/relationships/hyperlink" Target="https://www.healthmarkets.com/content/health-insurance-cost-per-month" TargetMode="External"/><Relationship Id="rId1" Type="http://schemas.openxmlformats.org/officeDocument/2006/relationships/hyperlink" Target="https://smartasset.com/taxes/paycheck-calculato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rts.nlihc.org/oor" TargetMode="External"/><Relationship Id="rId2" Type="http://schemas.openxmlformats.org/officeDocument/2006/relationships/hyperlink" Target="https://www.healthmarkets.com/content/health-insurance-cost-per-month" TargetMode="External"/><Relationship Id="rId1" Type="http://schemas.openxmlformats.org/officeDocument/2006/relationships/hyperlink" Target="https://smartasset.com/taxes/paycheck-calculato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rts.nlihc.org/oor" TargetMode="External"/><Relationship Id="rId2" Type="http://schemas.openxmlformats.org/officeDocument/2006/relationships/hyperlink" Target="https://www.healthmarkets.com/content/health-insurance-cost-per-month" TargetMode="External"/><Relationship Id="rId1" Type="http://schemas.openxmlformats.org/officeDocument/2006/relationships/hyperlink" Target="https://smartasset.com/taxes/paycheck-calculator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workbookViewId="0">
      <selection activeCell="C9" sqref="C9"/>
    </sheetView>
  </sheetViews>
  <sheetFormatPr baseColWidth="10" defaultColWidth="8.83203125" defaultRowHeight="15"/>
  <cols>
    <col min="1" max="1" width="18.5" bestFit="1" customWidth="1"/>
    <col min="2" max="2" width="70.5" bestFit="1" customWidth="1"/>
    <col min="3" max="3" width="9.5" style="1" bestFit="1" customWidth="1"/>
  </cols>
  <sheetData>
    <row r="1" spans="1:3">
      <c r="A1" s="21" t="s">
        <v>42</v>
      </c>
      <c r="B1" s="21"/>
      <c r="C1" s="21"/>
    </row>
    <row r="2" spans="1:3">
      <c r="A2" s="6" t="s">
        <v>34</v>
      </c>
      <c r="B2" s="6" t="s">
        <v>3</v>
      </c>
      <c r="C2" s="7" t="s">
        <v>4</v>
      </c>
    </row>
    <row r="3" spans="1:3">
      <c r="A3" s="20" t="s">
        <v>0</v>
      </c>
      <c r="B3" s="20"/>
      <c r="C3" s="20"/>
    </row>
    <row r="4" spans="1:3">
      <c r="A4" s="3" t="s">
        <v>1</v>
      </c>
      <c r="B4" s="3" t="s">
        <v>41</v>
      </c>
      <c r="C4" s="8">
        <f>265*4</f>
        <v>1060</v>
      </c>
    </row>
    <row r="5" spans="1:3">
      <c r="A5" s="3" t="s">
        <v>2</v>
      </c>
      <c r="B5" s="3"/>
      <c r="C5" s="8">
        <v>430</v>
      </c>
    </row>
    <row r="6" spans="1:3">
      <c r="A6" s="3"/>
      <c r="B6" s="3"/>
      <c r="C6" s="9"/>
    </row>
    <row r="7" spans="1:3">
      <c r="A7" s="22" t="s">
        <v>6</v>
      </c>
      <c r="B7" s="22"/>
      <c r="C7" s="5">
        <f>SUM(C4:C6)</f>
        <v>1490</v>
      </c>
    </row>
    <row r="8" spans="1:3">
      <c r="A8" s="23" t="s">
        <v>32</v>
      </c>
      <c r="B8" s="23"/>
      <c r="C8" s="23"/>
    </row>
    <row r="9" spans="1:3">
      <c r="A9" s="3" t="s">
        <v>7</v>
      </c>
      <c r="B9" s="3" t="s">
        <v>8</v>
      </c>
      <c r="C9" s="10"/>
    </row>
    <row r="10" spans="1:3">
      <c r="A10" s="3" t="s">
        <v>9</v>
      </c>
      <c r="B10" s="3" t="s">
        <v>11</v>
      </c>
      <c r="C10" s="10"/>
    </row>
    <row r="11" spans="1:3">
      <c r="A11" s="3" t="s">
        <v>12</v>
      </c>
      <c r="B11" s="3"/>
      <c r="C11" s="11">
        <v>350</v>
      </c>
    </row>
    <row r="12" spans="1:3">
      <c r="A12" s="3" t="s">
        <v>13</v>
      </c>
      <c r="B12" s="3"/>
      <c r="C12" s="11">
        <v>55</v>
      </c>
    </row>
    <row r="13" spans="1:3">
      <c r="A13" s="3" t="s">
        <v>14</v>
      </c>
      <c r="B13" s="3" t="s">
        <v>15</v>
      </c>
      <c r="C13" s="11">
        <v>25</v>
      </c>
    </row>
    <row r="14" spans="1:3">
      <c r="A14" s="3" t="s">
        <v>16</v>
      </c>
      <c r="B14" s="3"/>
      <c r="C14" s="11">
        <v>10</v>
      </c>
    </row>
    <row r="15" spans="1:3">
      <c r="A15" s="3" t="s">
        <v>17</v>
      </c>
      <c r="B15" s="3"/>
      <c r="C15" s="11">
        <v>5</v>
      </c>
    </row>
    <row r="16" spans="1:3">
      <c r="A16" s="3" t="s">
        <v>18</v>
      </c>
      <c r="B16" s="3" t="s">
        <v>19</v>
      </c>
      <c r="C16" s="11">
        <v>75</v>
      </c>
    </row>
    <row r="17" spans="1:3">
      <c r="A17" s="3" t="s">
        <v>26</v>
      </c>
      <c r="B17" s="3"/>
      <c r="C17" s="11">
        <v>40</v>
      </c>
    </row>
    <row r="18" spans="1:3">
      <c r="A18" s="3" t="s">
        <v>20</v>
      </c>
      <c r="B18" s="3" t="s">
        <v>21</v>
      </c>
      <c r="C18" s="11">
        <v>280</v>
      </c>
    </row>
    <row r="19" spans="1:3">
      <c r="A19" s="3" t="s">
        <v>24</v>
      </c>
      <c r="B19" s="3" t="s">
        <v>22</v>
      </c>
      <c r="C19" s="11">
        <f>255*3</f>
        <v>765</v>
      </c>
    </row>
    <row r="20" spans="1:3">
      <c r="A20" s="3" t="s">
        <v>23</v>
      </c>
      <c r="B20" s="3"/>
      <c r="C20" s="11">
        <v>75</v>
      </c>
    </row>
    <row r="21" spans="1:3">
      <c r="A21" s="3" t="s">
        <v>27</v>
      </c>
      <c r="B21" s="3" t="s">
        <v>28</v>
      </c>
      <c r="C21" s="11">
        <v>0</v>
      </c>
    </row>
    <row r="22" spans="1:3">
      <c r="A22" s="3" t="s">
        <v>25</v>
      </c>
      <c r="B22" s="3" t="s">
        <v>29</v>
      </c>
      <c r="C22" s="11">
        <v>100</v>
      </c>
    </row>
    <row r="23" spans="1:3">
      <c r="A23" s="3" t="s">
        <v>30</v>
      </c>
      <c r="B23" s="3" t="s">
        <v>31</v>
      </c>
      <c r="C23" s="11">
        <v>20</v>
      </c>
    </row>
    <row r="24" spans="1:3">
      <c r="A24" s="24" t="s">
        <v>33</v>
      </c>
      <c r="B24" s="24"/>
      <c r="C24" s="4">
        <f>SUM(C9:C23)</f>
        <v>1800</v>
      </c>
    </row>
    <row r="25" spans="1:3">
      <c r="C25" s="1">
        <f>C7-C24</f>
        <v>-310</v>
      </c>
    </row>
    <row r="27" spans="1:3">
      <c r="A27" t="s">
        <v>37</v>
      </c>
      <c r="B27" s="2" t="s">
        <v>10</v>
      </c>
    </row>
    <row r="28" spans="1:3">
      <c r="A28" t="s">
        <v>38</v>
      </c>
      <c r="B28" s="2" t="s">
        <v>5</v>
      </c>
    </row>
    <row r="29" spans="1:3">
      <c r="A29" t="s">
        <v>35</v>
      </c>
      <c r="B29" s="2" t="s">
        <v>36</v>
      </c>
    </row>
    <row r="31" spans="1:3">
      <c r="B31" s="13" t="s">
        <v>45</v>
      </c>
    </row>
    <row r="32" spans="1:3">
      <c r="B32" s="14" t="s">
        <v>46</v>
      </c>
    </row>
    <row r="33" spans="2:2">
      <c r="B33" s="15" t="s">
        <v>47</v>
      </c>
    </row>
  </sheetData>
  <mergeCells count="5">
    <mergeCell ref="A3:C3"/>
    <mergeCell ref="A1:C1"/>
    <mergeCell ref="A7:B7"/>
    <mergeCell ref="A8:C8"/>
    <mergeCell ref="A24:B24"/>
  </mergeCells>
  <hyperlinks>
    <hyperlink ref="B28" r:id="rId1" xr:uid="{00000000-0004-0000-0000-000000000000}"/>
    <hyperlink ref="B27" r:id="rId2" xr:uid="{00000000-0004-0000-0000-000001000000}"/>
    <hyperlink ref="B2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3"/>
  <sheetViews>
    <sheetView workbookViewId="0">
      <selection activeCell="C16" sqref="C16"/>
    </sheetView>
  </sheetViews>
  <sheetFormatPr baseColWidth="10" defaultColWidth="8.83203125" defaultRowHeight="15"/>
  <cols>
    <col min="1" max="1" width="18.5" bestFit="1" customWidth="1"/>
    <col min="2" max="2" width="70.5" bestFit="1" customWidth="1"/>
    <col min="3" max="3" width="9.5" style="1" bestFit="1" customWidth="1"/>
  </cols>
  <sheetData>
    <row r="1" spans="1:3">
      <c r="A1" s="21" t="s">
        <v>43</v>
      </c>
      <c r="B1" s="21"/>
      <c r="C1" s="21"/>
    </row>
    <row r="2" spans="1:3">
      <c r="A2" s="6" t="s">
        <v>34</v>
      </c>
      <c r="B2" s="6" t="s">
        <v>3</v>
      </c>
      <c r="C2" s="7" t="s">
        <v>4</v>
      </c>
    </row>
    <row r="3" spans="1:3">
      <c r="A3" s="20" t="s">
        <v>0</v>
      </c>
      <c r="B3" s="20"/>
      <c r="C3" s="20"/>
    </row>
    <row r="4" spans="1:3">
      <c r="A4" s="3" t="s">
        <v>1</v>
      </c>
      <c r="B4" s="3" t="s">
        <v>40</v>
      </c>
      <c r="C4" s="8">
        <f>453*4</f>
        <v>1812</v>
      </c>
    </row>
    <row r="5" spans="1:3">
      <c r="A5" s="3" t="s">
        <v>2</v>
      </c>
      <c r="B5" s="3"/>
      <c r="C5" s="8">
        <v>430</v>
      </c>
    </row>
    <row r="6" spans="1:3">
      <c r="A6" s="3"/>
      <c r="B6" s="3"/>
      <c r="C6" s="9"/>
    </row>
    <row r="7" spans="1:3">
      <c r="A7" s="22" t="s">
        <v>6</v>
      </c>
      <c r="B7" s="22"/>
      <c r="C7" s="5">
        <f>SUM(C4:C6)</f>
        <v>2242</v>
      </c>
    </row>
    <row r="8" spans="1:3">
      <c r="A8" s="23" t="s">
        <v>32</v>
      </c>
      <c r="B8" s="23"/>
      <c r="C8" s="23"/>
    </row>
    <row r="9" spans="1:3">
      <c r="A9" s="3" t="s">
        <v>7</v>
      </c>
      <c r="B9" s="3" t="s">
        <v>8</v>
      </c>
      <c r="C9" s="10"/>
    </row>
    <row r="10" spans="1:3">
      <c r="A10" s="3" t="s">
        <v>9</v>
      </c>
      <c r="B10" s="3" t="s">
        <v>11</v>
      </c>
      <c r="C10" s="10"/>
    </row>
    <row r="11" spans="1:3">
      <c r="A11" s="3" t="s">
        <v>12</v>
      </c>
      <c r="B11" s="3"/>
      <c r="C11" s="11">
        <v>350</v>
      </c>
    </row>
    <row r="12" spans="1:3">
      <c r="A12" s="3" t="s">
        <v>13</v>
      </c>
      <c r="B12" s="3"/>
      <c r="C12" s="11">
        <v>55</v>
      </c>
    </row>
    <row r="13" spans="1:3">
      <c r="A13" s="3" t="s">
        <v>14</v>
      </c>
      <c r="B13" s="3" t="s">
        <v>15</v>
      </c>
      <c r="C13" s="11">
        <v>25</v>
      </c>
    </row>
    <row r="14" spans="1:3">
      <c r="A14" s="3" t="s">
        <v>16</v>
      </c>
      <c r="B14" s="3"/>
      <c r="C14" s="11">
        <v>10</v>
      </c>
    </row>
    <row r="15" spans="1:3">
      <c r="A15" s="3" t="s">
        <v>17</v>
      </c>
      <c r="B15" s="3"/>
      <c r="C15" s="11">
        <v>5</v>
      </c>
    </row>
    <row r="16" spans="1:3">
      <c r="A16" s="3" t="s">
        <v>18</v>
      </c>
      <c r="B16" s="3" t="s">
        <v>19</v>
      </c>
      <c r="C16" s="11">
        <v>75</v>
      </c>
    </row>
    <row r="17" spans="1:3">
      <c r="A17" s="3" t="s">
        <v>26</v>
      </c>
      <c r="B17" s="3"/>
      <c r="C17" s="11">
        <v>40</v>
      </c>
    </row>
    <row r="18" spans="1:3">
      <c r="A18" s="3" t="s">
        <v>20</v>
      </c>
      <c r="B18" s="3" t="s">
        <v>21</v>
      </c>
      <c r="C18" s="11">
        <v>280</v>
      </c>
    </row>
    <row r="19" spans="1:3">
      <c r="A19" s="3" t="s">
        <v>24</v>
      </c>
      <c r="B19" s="3" t="s">
        <v>22</v>
      </c>
      <c r="C19" s="11">
        <f>255*3</f>
        <v>765</v>
      </c>
    </row>
    <row r="20" spans="1:3">
      <c r="A20" s="3" t="s">
        <v>23</v>
      </c>
      <c r="B20" s="3"/>
      <c r="C20" s="11">
        <v>75</v>
      </c>
    </row>
    <row r="21" spans="1:3">
      <c r="A21" s="3" t="s">
        <v>27</v>
      </c>
      <c r="B21" s="3" t="s">
        <v>44</v>
      </c>
      <c r="C21" s="11">
        <v>1187</v>
      </c>
    </row>
    <row r="22" spans="1:3">
      <c r="A22" s="3" t="s">
        <v>25</v>
      </c>
      <c r="B22" s="3" t="s">
        <v>29</v>
      </c>
      <c r="C22" s="11">
        <v>100</v>
      </c>
    </row>
    <row r="23" spans="1:3">
      <c r="A23" s="3" t="s">
        <v>30</v>
      </c>
      <c r="B23" s="3" t="s">
        <v>31</v>
      </c>
      <c r="C23" s="11">
        <v>20</v>
      </c>
    </row>
    <row r="24" spans="1:3">
      <c r="A24" s="24" t="s">
        <v>33</v>
      </c>
      <c r="B24" s="24"/>
      <c r="C24" s="4">
        <f>SUM(C9:C23)</f>
        <v>2987</v>
      </c>
    </row>
    <row r="25" spans="1:3">
      <c r="B25" s="12" t="s">
        <v>39</v>
      </c>
      <c r="C25" s="1">
        <f>C7-C24</f>
        <v>-745</v>
      </c>
    </row>
    <row r="27" spans="1:3">
      <c r="A27" t="s">
        <v>37</v>
      </c>
      <c r="B27" s="2" t="s">
        <v>10</v>
      </c>
    </row>
    <row r="28" spans="1:3">
      <c r="A28" t="s">
        <v>38</v>
      </c>
      <c r="B28" s="2" t="s">
        <v>5</v>
      </c>
    </row>
    <row r="29" spans="1:3">
      <c r="A29" t="s">
        <v>35</v>
      </c>
      <c r="B29" s="2" t="s">
        <v>36</v>
      </c>
    </row>
    <row r="31" spans="1:3">
      <c r="B31" s="13" t="s">
        <v>45</v>
      </c>
    </row>
    <row r="32" spans="1:3">
      <c r="B32" s="14" t="s">
        <v>46</v>
      </c>
    </row>
    <row r="33" spans="2:2">
      <c r="B33" s="15" t="s">
        <v>47</v>
      </c>
    </row>
  </sheetData>
  <mergeCells count="5">
    <mergeCell ref="A1:C1"/>
    <mergeCell ref="A3:C3"/>
    <mergeCell ref="A7:B7"/>
    <mergeCell ref="A8:C8"/>
    <mergeCell ref="A24:B24"/>
  </mergeCells>
  <hyperlinks>
    <hyperlink ref="B28" r:id="rId1" xr:uid="{00000000-0004-0000-0100-000000000000}"/>
    <hyperlink ref="B27" r:id="rId2" xr:uid="{00000000-0004-0000-0100-000001000000}"/>
    <hyperlink ref="B29" r:id="rId3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tabSelected="1" topLeftCell="A10" workbookViewId="0">
      <selection activeCell="B4" sqref="B4"/>
    </sheetView>
  </sheetViews>
  <sheetFormatPr baseColWidth="10" defaultColWidth="8.83203125" defaultRowHeight="15"/>
  <cols>
    <col min="1" max="1" width="28.6640625" customWidth="1"/>
    <col min="2" max="2" width="70.5" bestFit="1" customWidth="1"/>
    <col min="3" max="3" width="10.5" style="1" bestFit="1" customWidth="1"/>
  </cols>
  <sheetData>
    <row r="1" spans="1:3">
      <c r="A1" s="21" t="s">
        <v>48</v>
      </c>
      <c r="B1" s="21"/>
      <c r="C1" s="21"/>
    </row>
    <row r="2" spans="1:3">
      <c r="A2" s="6" t="s">
        <v>49</v>
      </c>
      <c r="B2" s="6" t="s">
        <v>51</v>
      </c>
      <c r="C2" s="7" t="s">
        <v>50</v>
      </c>
    </row>
    <row r="3" spans="1:3">
      <c r="A3" s="20" t="s">
        <v>0</v>
      </c>
      <c r="B3" s="20"/>
      <c r="C3" s="20"/>
    </row>
    <row r="4" spans="1:3" ht="16">
      <c r="A4" s="16" t="s">
        <v>52</v>
      </c>
      <c r="B4" s="3" t="s">
        <v>81</v>
      </c>
      <c r="C4" s="8"/>
    </row>
    <row r="5" spans="1:3" ht="16">
      <c r="A5" s="16" t="s">
        <v>53</v>
      </c>
      <c r="B5" s="3"/>
      <c r="C5" s="8">
        <v>0</v>
      </c>
    </row>
    <row r="6" spans="1:3">
      <c r="A6" s="3"/>
      <c r="B6" s="3"/>
      <c r="C6" s="9"/>
    </row>
    <row r="7" spans="1:3">
      <c r="A7" s="22" t="s">
        <v>54</v>
      </c>
      <c r="B7" s="22"/>
      <c r="C7" s="5">
        <f>SUM(C4:C6)</f>
        <v>0</v>
      </c>
    </row>
    <row r="8" spans="1:3">
      <c r="A8" s="23" t="s">
        <v>55</v>
      </c>
      <c r="B8" s="23"/>
      <c r="C8" s="23"/>
    </row>
    <row r="9" spans="1:3" ht="16">
      <c r="A9" s="3" t="s">
        <v>57</v>
      </c>
      <c r="B9" s="17" t="s">
        <v>56</v>
      </c>
      <c r="C9" s="10"/>
    </row>
    <row r="10" spans="1:3" ht="16">
      <c r="A10" s="18" t="s">
        <v>58</v>
      </c>
      <c r="B10" s="3" t="s">
        <v>60</v>
      </c>
      <c r="C10" s="10">
        <v>0</v>
      </c>
    </row>
    <row r="11" spans="1:3">
      <c r="A11" s="3" t="s">
        <v>59</v>
      </c>
      <c r="B11" s="3"/>
      <c r="C11" s="11"/>
    </row>
    <row r="12" spans="1:3">
      <c r="A12" s="3" t="s">
        <v>61</v>
      </c>
      <c r="B12" s="3"/>
      <c r="C12" s="11"/>
    </row>
    <row r="13" spans="1:3">
      <c r="A13" s="3" t="s">
        <v>62</v>
      </c>
      <c r="B13" s="3"/>
      <c r="C13" s="11"/>
    </row>
    <row r="14" spans="1:3">
      <c r="A14" s="3" t="s">
        <v>63</v>
      </c>
      <c r="B14" s="3"/>
      <c r="C14" s="11"/>
    </row>
    <row r="15" spans="1:3" ht="16">
      <c r="A15" s="18" t="s">
        <v>64</v>
      </c>
      <c r="B15" s="3"/>
      <c r="C15" s="11"/>
    </row>
    <row r="16" spans="1:3">
      <c r="A16" s="3" t="s">
        <v>65</v>
      </c>
      <c r="B16" s="3" t="s">
        <v>66</v>
      </c>
      <c r="C16" s="11"/>
    </row>
    <row r="17" spans="1:3">
      <c r="A17" s="3" t="s">
        <v>26</v>
      </c>
      <c r="B17" s="3"/>
      <c r="C17" s="11"/>
    </row>
    <row r="18" spans="1:3">
      <c r="A18" s="3" t="s">
        <v>20</v>
      </c>
      <c r="B18" s="3" t="s">
        <v>67</v>
      </c>
      <c r="C18" s="11"/>
    </row>
    <row r="19" spans="1:3">
      <c r="A19" s="3" t="s">
        <v>68</v>
      </c>
      <c r="B19" s="3" t="s">
        <v>69</v>
      </c>
      <c r="C19" s="11"/>
    </row>
    <row r="20" spans="1:3">
      <c r="A20" s="3" t="s">
        <v>70</v>
      </c>
      <c r="B20" s="3"/>
      <c r="C20" s="11"/>
    </row>
    <row r="21" spans="1:3">
      <c r="A21" s="3" t="s">
        <v>71</v>
      </c>
      <c r="B21" s="3"/>
      <c r="C21" s="11"/>
    </row>
    <row r="22" spans="1:3">
      <c r="A22" s="3" t="s">
        <v>72</v>
      </c>
      <c r="B22" s="3"/>
      <c r="C22" s="11"/>
    </row>
    <row r="23" spans="1:3">
      <c r="A23" s="3" t="s">
        <v>73</v>
      </c>
      <c r="B23" s="3"/>
      <c r="C23" s="11"/>
    </row>
    <row r="24" spans="1:3">
      <c r="A24" s="24" t="s">
        <v>74</v>
      </c>
      <c r="B24" s="24"/>
      <c r="C24" s="4">
        <f>SUM(C9:C23)</f>
        <v>0</v>
      </c>
    </row>
    <row r="25" spans="1:3">
      <c r="B25" s="12" t="s">
        <v>80</v>
      </c>
      <c r="C25" s="1">
        <f>C7-C24</f>
        <v>0</v>
      </c>
    </row>
    <row r="27" spans="1:3">
      <c r="A27" t="s">
        <v>58</v>
      </c>
      <c r="B27" s="2" t="s">
        <v>10</v>
      </c>
    </row>
    <row r="28" spans="1:3">
      <c r="A28" t="s">
        <v>75</v>
      </c>
      <c r="B28" s="2" t="s">
        <v>5</v>
      </c>
    </row>
    <row r="29" spans="1:3">
      <c r="A29" t="s">
        <v>76</v>
      </c>
      <c r="B29" s="2" t="s">
        <v>36</v>
      </c>
    </row>
    <row r="31" spans="1:3">
      <c r="B31" s="13" t="s">
        <v>77</v>
      </c>
    </row>
    <row r="32" spans="1:3" ht="16">
      <c r="B32" s="19" t="s">
        <v>78</v>
      </c>
    </row>
    <row r="33" spans="2:2">
      <c r="B33" s="15" t="s">
        <v>79</v>
      </c>
    </row>
  </sheetData>
  <mergeCells count="5">
    <mergeCell ref="A1:C1"/>
    <mergeCell ref="A3:C3"/>
    <mergeCell ref="A7:B7"/>
    <mergeCell ref="A8:C8"/>
    <mergeCell ref="A24:B24"/>
  </mergeCells>
  <hyperlinks>
    <hyperlink ref="B28" r:id="rId1" xr:uid="{00000000-0004-0000-0200-000000000000}"/>
    <hyperlink ref="B27" r:id="rId2" xr:uid="{00000000-0004-0000-0200-000001000000}"/>
    <hyperlink ref="B29" r:id="rId3" xr:uid="{00000000-0004-0000-0200-000002000000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KS</vt:lpstr>
      <vt:lpstr>CA</vt:lpstr>
      <vt:lpstr>WV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Pentico</dc:creator>
  <cp:lastModifiedBy>Microsoft Office User</cp:lastModifiedBy>
  <cp:lastPrinted>2021-09-22T18:41:09Z</cp:lastPrinted>
  <dcterms:created xsi:type="dcterms:W3CDTF">2020-08-05T15:18:55Z</dcterms:created>
  <dcterms:modified xsi:type="dcterms:W3CDTF">2022-06-22T14:17:33Z</dcterms:modified>
</cp:coreProperties>
</file>